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GURU LEE\SUCCESS\GEORGIAN EMBASSY\"/>
    </mc:Choice>
  </mc:AlternateContent>
  <bookViews>
    <workbookView xWindow="0" yWindow="0" windowWidth="28800" windowHeight="12420"/>
  </bookViews>
  <sheets>
    <sheet name="LIST FOR GEORGIA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E10" i="1" l="1"/>
  <c r="K10" i="1"/>
  <c r="E7" i="1" l="1"/>
  <c r="K7" i="1"/>
  <c r="L7" i="1" s="1"/>
  <c r="M7" i="1" l="1"/>
  <c r="L10" i="1"/>
  <c r="M10" i="1" l="1"/>
  <c r="E5" i="1"/>
  <c r="E6" i="1"/>
  <c r="E8" i="1"/>
  <c r="E9" i="1"/>
  <c r="E4" i="1"/>
  <c r="E11" i="1" l="1"/>
  <c r="K4" i="1"/>
  <c r="L4" i="1" s="1"/>
  <c r="K5" i="1"/>
  <c r="M5" i="1" s="1"/>
  <c r="K6" i="1"/>
  <c r="L6" i="1" s="1"/>
  <c r="K8" i="1"/>
  <c r="M8" i="1" s="1"/>
  <c r="K9" i="1"/>
  <c r="M9" i="1" s="1"/>
  <c r="M6" i="1" l="1"/>
  <c r="L8" i="1"/>
  <c r="K11" i="1"/>
  <c r="L5" i="1"/>
  <c r="L9" i="1"/>
  <c r="M4" i="1"/>
  <c r="L11" i="1" l="1"/>
  <c r="M11" i="1"/>
</calcChain>
</file>

<file path=xl/sharedStrings.xml><?xml version="1.0" encoding="utf-8"?>
<sst xmlns="http://schemas.openxmlformats.org/spreadsheetml/2006/main" count="37" uniqueCount="35">
  <si>
    <t>No</t>
    <phoneticPr fontId="1" type="noConversion"/>
  </si>
  <si>
    <t>NAME</t>
    <phoneticPr fontId="1" type="noConversion"/>
  </si>
  <si>
    <t>QTY</t>
    <phoneticPr fontId="1" type="noConversion"/>
  </si>
  <si>
    <t>USD PRICE</t>
    <phoneticPr fontId="1" type="noConversion"/>
  </si>
  <si>
    <t>TOTAL PRICE</t>
    <phoneticPr fontId="1" type="noConversion"/>
  </si>
  <si>
    <t>PICTURE</t>
    <phoneticPr fontId="1" type="noConversion"/>
  </si>
  <si>
    <t>VOLUME</t>
    <phoneticPr fontId="1" type="noConversion"/>
  </si>
  <si>
    <t>PRODUCTION</t>
    <phoneticPr fontId="1" type="noConversion"/>
  </si>
  <si>
    <t>TIME (DAYS)</t>
    <phoneticPr fontId="1" type="noConversion"/>
  </si>
  <si>
    <t>QTY, VOLUME AND WEIGHT PER BOX</t>
    <phoneticPr fontId="1" type="noConversion"/>
  </si>
  <si>
    <t>WEIGTH</t>
    <phoneticPr fontId="1" type="noConversion"/>
  </si>
  <si>
    <t>GRAND TOTAL</t>
    <phoneticPr fontId="1" type="noConversion"/>
  </si>
  <si>
    <t>BOXES</t>
    <phoneticPr fontId="1" type="noConversion"/>
  </si>
  <si>
    <t>WEIGHT</t>
    <phoneticPr fontId="1" type="noConversion"/>
  </si>
  <si>
    <t>NOTICE</t>
    <phoneticPr fontId="1" type="noConversion"/>
  </si>
  <si>
    <t>TYPE 5 AND TYPE 6 PROTECTION</t>
    <phoneticPr fontId="1" type="noConversion"/>
  </si>
  <si>
    <r>
      <t xml:space="preserve">SURGICAL GOWNS      </t>
    </r>
    <r>
      <rPr>
        <sz val="11"/>
        <color theme="1"/>
        <rFont val="宋体"/>
        <family val="3"/>
        <charset val="134"/>
      </rPr>
      <t>手术衣无菌的</t>
    </r>
    <phoneticPr fontId="1" type="noConversion"/>
  </si>
  <si>
    <t>品名</t>
    <phoneticPr fontId="1" type="noConversion"/>
  </si>
  <si>
    <t>数量</t>
    <phoneticPr fontId="1" type="noConversion"/>
  </si>
  <si>
    <t>美元单价</t>
    <phoneticPr fontId="1" type="noConversion"/>
  </si>
  <si>
    <t>美元总价</t>
    <phoneticPr fontId="1" type="noConversion"/>
  </si>
  <si>
    <t>家货期</t>
    <phoneticPr fontId="1" type="noConversion"/>
  </si>
  <si>
    <t>图片</t>
    <phoneticPr fontId="1" type="noConversion"/>
  </si>
  <si>
    <t>件数</t>
    <phoneticPr fontId="1" type="noConversion"/>
  </si>
  <si>
    <t>体积</t>
    <phoneticPr fontId="1" type="noConversion"/>
  </si>
  <si>
    <t>毛重</t>
    <phoneticPr fontId="1" type="noConversion"/>
  </si>
  <si>
    <t>总件数</t>
    <phoneticPr fontId="1" type="noConversion"/>
  </si>
  <si>
    <t>总体积</t>
    <phoneticPr fontId="1" type="noConversion"/>
  </si>
  <si>
    <t>总重量</t>
    <phoneticPr fontId="1" type="noConversion"/>
  </si>
  <si>
    <r>
      <t xml:space="preserve">MEDICAL PROTECTIVE COVERALL BH500         </t>
    </r>
    <r>
      <rPr>
        <sz val="11"/>
        <color theme="1"/>
        <rFont val="宋体"/>
        <family val="3"/>
        <charset val="134"/>
      </rPr>
      <t>防护服</t>
    </r>
    <r>
      <rPr>
        <sz val="11"/>
        <color theme="1"/>
        <rFont val="Calibri"/>
        <family val="2"/>
      </rPr>
      <t>BH500</t>
    </r>
    <phoneticPr fontId="1" type="noConversion"/>
  </si>
  <si>
    <r>
      <t xml:space="preserve">MEDICAL PROTECTIVE GOGGLES                           </t>
    </r>
    <r>
      <rPr>
        <sz val="11"/>
        <color theme="1"/>
        <rFont val="宋体"/>
        <family val="3"/>
        <charset val="134"/>
      </rPr>
      <t>护目镜</t>
    </r>
    <phoneticPr fontId="1" type="noConversion"/>
  </si>
  <si>
    <r>
      <t xml:space="preserve">SHOE COVERS FOR PROTECTIVE SUITS     </t>
    </r>
    <r>
      <rPr>
        <sz val="11"/>
        <color theme="1"/>
        <rFont val="宋体"/>
        <family val="3"/>
        <charset val="134"/>
      </rPr>
      <t>一次性高级鞋套</t>
    </r>
    <phoneticPr fontId="1" type="noConversion"/>
  </si>
  <si>
    <r>
      <t xml:space="preserve">DISPOSABLE MEDICAL SURGICAL MASK         </t>
    </r>
    <r>
      <rPr>
        <sz val="11"/>
        <color theme="1"/>
        <rFont val="宋体"/>
        <family val="3"/>
        <charset val="134"/>
      </rPr>
      <t>一次性医用外科口罩</t>
    </r>
    <phoneticPr fontId="1" type="noConversion"/>
  </si>
  <si>
    <r>
      <t>DISPOSABLE MEDICAL LATEX GLOVES (WITH POWDER)</t>
    </r>
    <r>
      <rPr>
        <sz val="11"/>
        <color theme="1"/>
        <rFont val="宋体"/>
        <family val="3"/>
        <charset val="134"/>
      </rPr>
      <t>一次性医用乳胶手套（有粉）</t>
    </r>
    <phoneticPr fontId="1" type="noConversion"/>
  </si>
  <si>
    <r>
      <t xml:space="preserve">DIGITAL THERMOMETERS         </t>
    </r>
    <r>
      <rPr>
        <sz val="11"/>
        <color theme="1"/>
        <rFont val="宋体"/>
        <family val="3"/>
        <charset val="134"/>
      </rPr>
      <t>额温枪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</si>
</sst>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26" formatCode="\$#,##0.00_);[Red]\(\$#,##0.00\)"/>
    <numFmt numFmtId="176" formatCode="0\ &quot; BOXES&quot;"/>
    <numFmt numFmtId="177" formatCode="0\ &quot; CBM&quot;"/>
    <numFmt numFmtId="178" formatCode="0\ &quot; KGS&quot;"/>
    <numFmt numFmtId="179" formatCode="0\ &quot; DAYS&quot;"/>
    <numFmt numFmtId="180" formatCode="0\ &quot; PCS/BOX&quot;"/>
  </numFmts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26" fontId="3" fillId="4" borderId="3" xfId="0" applyNumberFormat="1" applyFont="1" applyFill="1" applyBorder="1" applyAlignment="1">
      <alignment horizontal="right" vertical="center"/>
    </xf>
    <xf numFmtId="179" fontId="3" fillId="0" borderId="3" xfId="0" applyNumberFormat="1" applyFont="1" applyBorder="1" applyAlignment="1">
      <alignment horizontal="center" vertical="center"/>
    </xf>
    <xf numFmtId="180" fontId="2" fillId="0" borderId="3" xfId="0" applyNumberFormat="1" applyFont="1" applyBorder="1" applyAlignment="1">
      <alignment vertical="center" wrapText="1"/>
    </xf>
    <xf numFmtId="176" fontId="3" fillId="3" borderId="5" xfId="0" applyNumberFormat="1" applyFont="1" applyFill="1" applyBorder="1" applyAlignment="1">
      <alignment vertical="center" wrapText="1"/>
    </xf>
    <xf numFmtId="177" fontId="3" fillId="3" borderId="5" xfId="0" applyNumberFormat="1" applyFont="1" applyFill="1" applyBorder="1" applyAlignment="1">
      <alignment vertical="center" wrapText="1"/>
    </xf>
    <xf numFmtId="178" fontId="3" fillId="3" borderId="5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26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>
      <alignment vertical="center"/>
    </xf>
    <xf numFmtId="0" fontId="3" fillId="3" borderId="5" xfId="0" applyFont="1" applyFill="1" applyBorder="1" applyAlignment="1">
      <alignment vertical="center" wrapText="1"/>
    </xf>
    <xf numFmtId="0" fontId="3" fillId="3" borderId="4" xfId="0" applyFont="1" applyFill="1" applyBorder="1">
      <alignment vertical="center"/>
    </xf>
    <xf numFmtId="0" fontId="2" fillId="5" borderId="3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26" fontId="3" fillId="4" borderId="3" xfId="0" applyNumberFormat="1" applyFont="1" applyFill="1" applyBorder="1" applyAlignment="1">
      <alignment horizontal="right" vertical="center"/>
    </xf>
    <xf numFmtId="180" fontId="2" fillId="0" borderId="3" xfId="0" applyNumberFormat="1" applyFont="1" applyBorder="1" applyAlignment="1">
      <alignment vertical="center" wrapText="1"/>
    </xf>
    <xf numFmtId="0" fontId="2" fillId="5" borderId="3" xfId="0" applyFont="1" applyFill="1" applyBorder="1" applyAlignment="1">
      <alignment horizontal="right" vertical="center"/>
    </xf>
    <xf numFmtId="179" fontId="3" fillId="0" borderId="3" xfId="0" applyNumberFormat="1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220980</xdr:colOff>
      <xdr:row>3</xdr:row>
      <xdr:rowOff>0</xdr:rowOff>
    </xdr:from>
    <xdr:to>
      <xdr:col>6</xdr:col>
      <xdr:colOff>1607820</xdr:colOff>
      <xdr:row>4</xdr:row>
      <xdr:rowOff>85090</xdr:rowOff>
    </xdr:to>
    <xdr:pic>
      <xdr:nvPicPr>
        <xdr:cNvPr id="2" name="图片 1" descr="1585478589(1)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7255" y="373380"/>
          <a:ext cx="1386840" cy="1351915"/>
        </a:xfrm>
        <a:prstGeom prst="rect">
          <a:avLst/>
        </a:prstGeom>
      </xdr:spPr>
    </xdr:pic>
    <xdr:clientData/>
  </xdr:twoCellAnchor>
  <xdr:twoCellAnchor editAs="oneCell">
    <xdr:from>
      <xdr:col>6</xdr:col>
      <xdr:colOff>213360</xdr:colOff>
      <xdr:row>3</xdr:row>
      <xdr:rowOff>38100</xdr:rowOff>
    </xdr:from>
    <xdr:to>
      <xdr:col>6</xdr:col>
      <xdr:colOff>1642745</xdr:colOff>
      <xdr:row>3</xdr:row>
      <xdr:rowOff>1262380</xdr:rowOff>
    </xdr:to>
    <xdr:pic>
      <xdr:nvPicPr>
        <xdr:cNvPr id="3" name="图片 2" descr="1585478669(1)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9635" y="1788160"/>
          <a:ext cx="1429385" cy="1224280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</xdr:colOff>
      <xdr:row>4</xdr:row>
      <xdr:rowOff>22225</xdr:rowOff>
    </xdr:from>
    <xdr:to>
      <xdr:col>7</xdr:col>
      <xdr:colOff>3175</xdr:colOff>
      <xdr:row>4</xdr:row>
      <xdr:rowOff>896620</xdr:rowOff>
    </xdr:to>
    <xdr:pic>
      <xdr:nvPicPr>
        <xdr:cNvPr id="4" name="图片 3" descr="1585478746(1)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07230" y="3042285"/>
          <a:ext cx="1906270" cy="874395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7</xdr:row>
      <xdr:rowOff>0</xdr:rowOff>
    </xdr:from>
    <xdr:to>
      <xdr:col>7</xdr:col>
      <xdr:colOff>1270</xdr:colOff>
      <xdr:row>7</xdr:row>
      <xdr:rowOff>947420</xdr:rowOff>
    </xdr:to>
    <xdr:pic>
      <xdr:nvPicPr>
        <xdr:cNvPr id="7" name="图片 6" descr="1585479015(1)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38675" y="8615680"/>
          <a:ext cx="1903095" cy="947420"/>
        </a:xfrm>
        <a:prstGeom prst="rect">
          <a:avLst/>
        </a:prstGeom>
      </xdr:spPr>
    </xdr:pic>
    <xdr:clientData/>
  </xdr:twoCellAnchor>
  <xdr:twoCellAnchor editAs="oneCell">
    <xdr:from>
      <xdr:col>6</xdr:col>
      <xdr:colOff>44449</xdr:colOff>
      <xdr:row>5</xdr:row>
      <xdr:rowOff>0</xdr:rowOff>
    </xdr:from>
    <xdr:to>
      <xdr:col>6</xdr:col>
      <xdr:colOff>1876424</xdr:colOff>
      <xdr:row>5</xdr:row>
      <xdr:rowOff>882650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67240588-9D58-45B0-9915-CB30C945E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5074" y="3933826"/>
          <a:ext cx="2079625" cy="88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47624</xdr:colOff>
      <xdr:row>5</xdr:row>
      <xdr:rowOff>28576</xdr:rowOff>
    </xdr:from>
    <xdr:ext cx="2066925" cy="876299"/>
    <xdr:pic>
      <xdr:nvPicPr>
        <xdr:cNvPr id="15" name="图片 14">
          <a:extLst>
            <a:ext uri="{FF2B5EF4-FFF2-40B4-BE49-F238E27FC236}">
              <a16:creationId xmlns:a16="http://schemas.microsoft.com/office/drawing/2014/main" xmlns="" id="{36CECDA5-33A7-4239-8A9E-1D7120B3C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48249" y="4905376"/>
          <a:ext cx="2066925" cy="876299"/>
        </a:xfrm>
        <a:prstGeom prst="rect">
          <a:avLst/>
        </a:prstGeom>
      </xdr:spPr>
    </xdr:pic>
    <xdr:clientData/>
  </xdr:oneCellAnchor>
  <xdr:twoCellAnchor editAs="oneCell">
    <xdr:from>
      <xdr:col>6</xdr:col>
      <xdr:colOff>66675</xdr:colOff>
      <xdr:row>6</xdr:row>
      <xdr:rowOff>0</xdr:rowOff>
    </xdr:from>
    <xdr:to>
      <xdr:col>7</xdr:col>
      <xdr:colOff>0</xdr:colOff>
      <xdr:row>6</xdr:row>
      <xdr:rowOff>863600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2A14B721-3468-4BB6-BBA9-9FFB77AD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67300" y="5810251"/>
          <a:ext cx="2019300" cy="863600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</xdr:colOff>
      <xdr:row>7</xdr:row>
      <xdr:rowOff>0</xdr:rowOff>
    </xdr:from>
    <xdr:to>
      <xdr:col>6</xdr:col>
      <xdr:colOff>1876424</xdr:colOff>
      <xdr:row>7</xdr:row>
      <xdr:rowOff>806450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xmlns="" id="{589105B6-351C-4D9E-B285-68CDE74E9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76824" y="8648700"/>
          <a:ext cx="2028825" cy="806450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</xdr:colOff>
      <xdr:row>7</xdr:row>
      <xdr:rowOff>35246</xdr:rowOff>
    </xdr:from>
    <xdr:to>
      <xdr:col>7</xdr:col>
      <xdr:colOff>0</xdr:colOff>
      <xdr:row>7</xdr:row>
      <xdr:rowOff>948907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xmlns="" id="{2A661775-6C33-4748-B23F-FC9B5FA4F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64124" y="10579421"/>
          <a:ext cx="2041526" cy="913661"/>
        </a:xfrm>
        <a:prstGeom prst="rect">
          <a:avLst/>
        </a:prstGeom>
      </xdr:spPr>
    </xdr:pic>
    <xdr:clientData/>
  </xdr:twoCellAnchor>
  <xdr:twoCellAnchor editAs="oneCell">
    <xdr:from>
      <xdr:col>6</xdr:col>
      <xdr:colOff>469900</xdr:colOff>
      <xdr:row>8</xdr:row>
      <xdr:rowOff>50930</xdr:rowOff>
    </xdr:from>
    <xdr:to>
      <xdr:col>6</xdr:col>
      <xdr:colOff>1339850</xdr:colOff>
      <xdr:row>8</xdr:row>
      <xdr:rowOff>981076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xmlns="" id="{4CF0534C-CDAF-4315-B43C-DAE98D1F9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994775" y="5499230"/>
          <a:ext cx="869950" cy="930146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6</xdr:row>
      <xdr:rowOff>57150</xdr:rowOff>
    </xdr:from>
    <xdr:to>
      <xdr:col>7</xdr:col>
      <xdr:colOff>0</xdr:colOff>
      <xdr:row>6</xdr:row>
      <xdr:rowOff>906335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xmlns="" id="{08B66519-6828-4084-AA83-5D387EDA9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058025" y="6800850"/>
          <a:ext cx="2057400" cy="84918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9</xdr:row>
      <xdr:rowOff>47624</xdr:rowOff>
    </xdr:from>
    <xdr:to>
      <xdr:col>6</xdr:col>
      <xdr:colOff>2038350</xdr:colOff>
      <xdr:row>9</xdr:row>
      <xdr:rowOff>971549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xmlns="" id="{65571B8E-0B69-4E31-964A-1EF87248D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600950" y="6534149"/>
          <a:ext cx="198120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4" workbookViewId="0">
      <selection activeCell="F8" sqref="F8"/>
    </sheetView>
  </sheetViews>
  <sheetFormatPr defaultColWidth="8.875" defaultRowHeight="15" x14ac:dyDescent="0.15"/>
  <cols>
    <col min="1" max="1" width="5.625" style="1" customWidth="1"/>
    <col min="2" max="2" width="17.625" style="7" customWidth="1"/>
    <col min="3" max="3" width="14.375" style="1" customWidth="1"/>
    <col min="4" max="4" width="10" style="1" customWidth="1"/>
    <col min="5" max="5" width="14.125" style="1" customWidth="1"/>
    <col min="6" max="6" width="17.25" style="1" bestFit="1" customWidth="1"/>
    <col min="7" max="7" width="28.125" style="5" customWidth="1"/>
    <col min="8" max="8" width="20.875" style="6" customWidth="1"/>
    <col min="9" max="10" width="10.625" style="6" customWidth="1"/>
    <col min="11" max="11" width="14.25" style="6" bestFit="1" customWidth="1"/>
    <col min="12" max="12" width="10.625" style="6" customWidth="1"/>
    <col min="13" max="13" width="14.125" style="6" customWidth="1"/>
    <col min="14" max="14" width="25.875" style="5" customWidth="1"/>
    <col min="15" max="16384" width="8.875" style="5"/>
  </cols>
  <sheetData>
    <row r="1" spans="1:14" s="1" customFormat="1" ht="15" customHeight="1" x14ac:dyDescent="0.15">
      <c r="A1" s="40" t="s">
        <v>0</v>
      </c>
      <c r="B1" s="50" t="s">
        <v>1</v>
      </c>
      <c r="C1" s="50" t="s">
        <v>2</v>
      </c>
      <c r="D1" s="50" t="s">
        <v>3</v>
      </c>
      <c r="E1" s="50" t="s">
        <v>4</v>
      </c>
      <c r="F1" s="10" t="s">
        <v>7</v>
      </c>
      <c r="G1" s="10" t="s">
        <v>5</v>
      </c>
      <c r="H1" s="42" t="s">
        <v>9</v>
      </c>
      <c r="I1" s="43"/>
      <c r="J1" s="44"/>
      <c r="K1" s="45" t="s">
        <v>11</v>
      </c>
      <c r="L1" s="46"/>
      <c r="M1" s="47"/>
      <c r="N1" s="48" t="s">
        <v>14</v>
      </c>
    </row>
    <row r="2" spans="1:14" s="1" customFormat="1" x14ac:dyDescent="0.15">
      <c r="A2" s="41"/>
      <c r="B2" s="51"/>
      <c r="C2" s="51"/>
      <c r="D2" s="51"/>
      <c r="E2" s="51"/>
      <c r="F2" s="11" t="s">
        <v>8</v>
      </c>
      <c r="G2" s="11"/>
      <c r="H2" s="12" t="s">
        <v>2</v>
      </c>
      <c r="I2" s="12" t="s">
        <v>6</v>
      </c>
      <c r="J2" s="12" t="s">
        <v>10</v>
      </c>
      <c r="K2" s="13" t="s">
        <v>12</v>
      </c>
      <c r="L2" s="13" t="s">
        <v>6</v>
      </c>
      <c r="M2" s="13" t="s">
        <v>13</v>
      </c>
      <c r="N2" s="49"/>
    </row>
    <row r="3" spans="1:14" s="1" customFormat="1" x14ac:dyDescent="0.15">
      <c r="A3" s="29"/>
      <c r="B3" s="52" t="s">
        <v>17</v>
      </c>
      <c r="C3" s="52" t="s">
        <v>18</v>
      </c>
      <c r="D3" s="52" t="s">
        <v>19</v>
      </c>
      <c r="E3" s="52" t="s">
        <v>20</v>
      </c>
      <c r="F3" s="52" t="s">
        <v>21</v>
      </c>
      <c r="G3" s="52" t="s">
        <v>22</v>
      </c>
      <c r="H3" s="53" t="s">
        <v>23</v>
      </c>
      <c r="I3" s="53" t="s">
        <v>24</v>
      </c>
      <c r="J3" s="53" t="s">
        <v>25</v>
      </c>
      <c r="K3" s="54" t="s">
        <v>26</v>
      </c>
      <c r="L3" s="54" t="s">
        <v>27</v>
      </c>
      <c r="M3" s="54" t="s">
        <v>28</v>
      </c>
      <c r="N3" s="30"/>
    </row>
    <row r="4" spans="1:14" ht="99.95" customHeight="1" x14ac:dyDescent="0.15">
      <c r="A4" s="8">
        <v>2</v>
      </c>
      <c r="B4" s="2" t="s">
        <v>29</v>
      </c>
      <c r="C4" s="28">
        <v>100000</v>
      </c>
      <c r="D4" s="16">
        <v>11.3</v>
      </c>
      <c r="E4" s="16">
        <f>D4*C4</f>
        <v>1130000</v>
      </c>
      <c r="F4" s="17">
        <v>9</v>
      </c>
      <c r="G4" s="3"/>
      <c r="H4" s="18">
        <v>25</v>
      </c>
      <c r="I4" s="9">
        <v>8.9599999999999999E-2</v>
      </c>
      <c r="J4" s="9">
        <v>8.32</v>
      </c>
      <c r="K4" s="14">
        <f>C4/H4</f>
        <v>4000</v>
      </c>
      <c r="L4" s="14">
        <f t="shared" ref="L4:L10" si="0">K4*I4</f>
        <v>358.4</v>
      </c>
      <c r="M4" s="14">
        <f t="shared" ref="M4:M10" si="1">K4*J4</f>
        <v>33280</v>
      </c>
      <c r="N4" s="4" t="s">
        <v>15</v>
      </c>
    </row>
    <row r="5" spans="1:14" ht="72" customHeight="1" x14ac:dyDescent="0.15">
      <c r="A5" s="8">
        <v>3</v>
      </c>
      <c r="B5" s="2" t="s">
        <v>30</v>
      </c>
      <c r="C5" s="28">
        <v>50000</v>
      </c>
      <c r="D5" s="16">
        <v>3.05</v>
      </c>
      <c r="E5" s="16">
        <f>D5*C5</f>
        <v>152500</v>
      </c>
      <c r="F5" s="17">
        <v>9</v>
      </c>
      <c r="G5" s="3"/>
      <c r="H5" s="18">
        <v>200</v>
      </c>
      <c r="I5" s="9">
        <v>0.1258</v>
      </c>
      <c r="J5" s="9">
        <v>17.5</v>
      </c>
      <c r="K5" s="14">
        <f>C5/H5</f>
        <v>250</v>
      </c>
      <c r="L5" s="14">
        <f t="shared" si="0"/>
        <v>31.45</v>
      </c>
      <c r="M5" s="14">
        <f t="shared" si="1"/>
        <v>4375</v>
      </c>
      <c r="N5" s="4"/>
    </row>
    <row r="6" spans="1:14" ht="74.099999999999994" customHeight="1" x14ac:dyDescent="0.15">
      <c r="A6" s="8">
        <v>5</v>
      </c>
      <c r="B6" s="2" t="s">
        <v>31</v>
      </c>
      <c r="C6" s="28">
        <v>100000</v>
      </c>
      <c r="D6" s="16">
        <v>1.88</v>
      </c>
      <c r="E6" s="16">
        <f>D6*C6</f>
        <v>188000</v>
      </c>
      <c r="F6" s="17">
        <v>9</v>
      </c>
      <c r="G6" s="3"/>
      <c r="H6" s="18">
        <v>50</v>
      </c>
      <c r="I6" s="9">
        <v>2.46E-2</v>
      </c>
      <c r="J6" s="9">
        <v>2.1</v>
      </c>
      <c r="K6" s="14">
        <f>C6/H6</f>
        <v>2000</v>
      </c>
      <c r="L6" s="14">
        <f t="shared" si="0"/>
        <v>49.2</v>
      </c>
      <c r="M6" s="14">
        <f t="shared" si="1"/>
        <v>4200</v>
      </c>
      <c r="N6" s="4"/>
    </row>
    <row r="7" spans="1:14" ht="72.95" customHeight="1" x14ac:dyDescent="0.15">
      <c r="A7" s="8">
        <v>7</v>
      </c>
      <c r="B7" s="2" t="s">
        <v>32</v>
      </c>
      <c r="C7" s="28">
        <v>500000</v>
      </c>
      <c r="D7" s="16">
        <v>0.37</v>
      </c>
      <c r="E7" s="16">
        <f>D7*C7</f>
        <v>185000</v>
      </c>
      <c r="F7" s="17">
        <v>8</v>
      </c>
      <c r="G7" s="3"/>
      <c r="H7" s="18">
        <v>2000</v>
      </c>
      <c r="I7" s="9">
        <v>8.9599999999999999E-2</v>
      </c>
      <c r="J7" s="9">
        <v>8.1</v>
      </c>
      <c r="K7" s="14">
        <f>C7/H7</f>
        <v>250</v>
      </c>
      <c r="L7" s="14">
        <f t="shared" si="0"/>
        <v>22.4</v>
      </c>
      <c r="M7" s="14">
        <f t="shared" si="1"/>
        <v>2025</v>
      </c>
      <c r="N7" s="4"/>
    </row>
    <row r="8" spans="1:14" ht="81" customHeight="1" x14ac:dyDescent="0.15">
      <c r="A8" s="8">
        <v>11</v>
      </c>
      <c r="B8" s="2" t="s">
        <v>33</v>
      </c>
      <c r="C8" s="28">
        <v>100000</v>
      </c>
      <c r="D8" s="16">
        <v>0.08</v>
      </c>
      <c r="E8" s="16">
        <f>D8*C8</f>
        <v>8000</v>
      </c>
      <c r="F8" s="17">
        <v>7</v>
      </c>
      <c r="G8" s="3"/>
      <c r="H8" s="18">
        <v>1000</v>
      </c>
      <c r="I8" s="9">
        <v>2.1600000000000001E-2</v>
      </c>
      <c r="J8" s="9">
        <v>8.1</v>
      </c>
      <c r="K8" s="14">
        <f>C8/H8</f>
        <v>100</v>
      </c>
      <c r="L8" s="14">
        <f t="shared" si="0"/>
        <v>2.16</v>
      </c>
      <c r="M8" s="14">
        <f t="shared" si="1"/>
        <v>810</v>
      </c>
      <c r="N8" s="4"/>
    </row>
    <row r="9" spans="1:14" ht="81.95" customHeight="1" x14ac:dyDescent="0.15">
      <c r="A9" s="8">
        <v>12</v>
      </c>
      <c r="B9" s="2" t="s">
        <v>34</v>
      </c>
      <c r="C9" s="28">
        <v>300</v>
      </c>
      <c r="D9" s="16">
        <v>31.64</v>
      </c>
      <c r="E9" s="16">
        <f>D9*C9</f>
        <v>9492</v>
      </c>
      <c r="F9" s="17">
        <v>7</v>
      </c>
      <c r="G9" s="3"/>
      <c r="H9" s="18">
        <v>50</v>
      </c>
      <c r="I9" s="9">
        <v>6.8500000000000005E-2</v>
      </c>
      <c r="J9" s="9">
        <v>9</v>
      </c>
      <c r="K9" s="14">
        <f>C9/H9</f>
        <v>6</v>
      </c>
      <c r="L9" s="14">
        <f t="shared" si="0"/>
        <v>0.41100000000000003</v>
      </c>
      <c r="M9" s="14">
        <f t="shared" si="1"/>
        <v>54</v>
      </c>
      <c r="N9" s="4"/>
    </row>
    <row r="10" spans="1:14" ht="81.95" customHeight="1" x14ac:dyDescent="0.15">
      <c r="A10" s="34">
        <v>13</v>
      </c>
      <c r="B10" s="31" t="s">
        <v>16</v>
      </c>
      <c r="C10" s="38">
        <v>100000</v>
      </c>
      <c r="D10" s="36">
        <v>5.58</v>
      </c>
      <c r="E10" s="36">
        <f>D10*C10</f>
        <v>558000</v>
      </c>
      <c r="F10" s="39">
        <v>18</v>
      </c>
      <c r="G10" s="32"/>
      <c r="H10" s="37">
        <v>100</v>
      </c>
      <c r="I10" s="33">
        <v>0.42099999999999999</v>
      </c>
      <c r="J10" s="33">
        <v>18.2</v>
      </c>
      <c r="K10" s="35">
        <f>C10/H10</f>
        <v>1000</v>
      </c>
      <c r="L10" s="15">
        <f t="shared" si="0"/>
        <v>421</v>
      </c>
      <c r="M10" s="15">
        <f t="shared" si="1"/>
        <v>18200</v>
      </c>
      <c r="N10" s="4"/>
    </row>
    <row r="11" spans="1:14" ht="50.1" customHeight="1" x14ac:dyDescent="0.15">
      <c r="A11" s="22"/>
      <c r="B11" s="12"/>
      <c r="C11" s="23"/>
      <c r="D11" s="23"/>
      <c r="E11" s="24">
        <f>SUM(E4:E10)</f>
        <v>2230992</v>
      </c>
      <c r="F11" s="23"/>
      <c r="G11" s="25"/>
      <c r="H11" s="26"/>
      <c r="I11" s="26"/>
      <c r="J11" s="26"/>
      <c r="K11" s="19">
        <f>SUM(K4:K10)</f>
        <v>7606</v>
      </c>
      <c r="L11" s="20">
        <f>SUM(L4:L10)</f>
        <v>885.02099999999996</v>
      </c>
      <c r="M11" s="21">
        <f>SUM(M4:M10)</f>
        <v>62944</v>
      </c>
      <c r="N11" s="27"/>
    </row>
  </sheetData>
  <mergeCells count="8">
    <mergeCell ref="A1:A2"/>
    <mergeCell ref="H1:J1"/>
    <mergeCell ref="K1:M1"/>
    <mergeCell ref="N1:N2"/>
    <mergeCell ref="E1:E2"/>
    <mergeCell ref="D1:D2"/>
    <mergeCell ref="C1:C2"/>
    <mergeCell ref="B1:B2"/>
  </mergeCells>
  <phoneticPr fontId="1" type="noConversion"/>
  <pageMargins left="0.47222222222222199" right="0.156944444444444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3.5" x14ac:dyDescent="0.15"/>
  <sheetData/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LIST FOR GEORGIA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admin</cp:lastModifiedBy>
  <dcterms:created xsi:type="dcterms:W3CDTF">2020-03-26T13:25:00Z</dcterms:created>
  <dcterms:modified xsi:type="dcterms:W3CDTF">2020-04-09T03:52:54Z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